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k dod 10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pol.rozp'!$A$1:$K$57</definedName>
  </definedNames>
  <calcPr calcId="152511"/>
</workbook>
</file>

<file path=xl/calcChain.xml><?xml version="1.0" encoding="utf-8"?>
<calcChain xmlns="http://schemas.openxmlformats.org/spreadsheetml/2006/main">
  <c r="I28" i="5" l="1"/>
  <c r="I26" i="5"/>
  <c r="I22" i="5"/>
  <c r="K46" i="5" l="1"/>
  <c r="K30" i="5"/>
  <c r="K32" i="5" s="1"/>
  <c r="K49" i="5"/>
  <c r="K13" i="5"/>
  <c r="K34" i="5" l="1"/>
  <c r="K50" i="5" l="1"/>
  <c r="E51" i="5" l="1"/>
  <c r="K51" i="5" s="1"/>
  <c r="K47" i="5"/>
  <c r="C57" i="5" l="1"/>
  <c r="K55" i="5"/>
  <c r="K57" i="5" s="1"/>
  <c r="C53" i="5"/>
  <c r="K48" i="5"/>
  <c r="K45" i="5"/>
  <c r="C43" i="5"/>
  <c r="K41" i="5"/>
  <c r="K40" i="5"/>
  <c r="C38" i="5"/>
  <c r="K36" i="5"/>
  <c r="K35" i="5"/>
  <c r="C28" i="5"/>
  <c r="K25" i="5"/>
  <c r="K24" i="5"/>
  <c r="K23" i="5"/>
  <c r="K21" i="5"/>
  <c r="K20" i="5"/>
  <c r="C18" i="5"/>
  <c r="K16" i="5"/>
  <c r="K15" i="5"/>
  <c r="K14" i="5"/>
  <c r="K12" i="5"/>
  <c r="K53" i="5" l="1"/>
  <c r="K38" i="5"/>
  <c r="K28" i="5"/>
  <c r="K18" i="5"/>
  <c r="K43" i="5"/>
  <c r="K1" i="5" l="1"/>
</calcChain>
</file>

<file path=xl/sharedStrings.xml><?xml version="1.0" encoding="utf-8"?>
<sst xmlns="http://schemas.openxmlformats.org/spreadsheetml/2006/main" count="139" uniqueCount="105">
  <si>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</si>
  <si>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</si>
  <si>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</si>
  <si>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</si>
  <si>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</si>
  <si>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</si>
  <si>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</si>
  <si>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</si>
  <si>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</si>
  <si>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</si>
  <si>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</si>
  <si>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</si>
  <si>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</si>
  <si>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</si>
  <si>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</si>
  <si>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</si>
  <si>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</si>
  <si>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</si>
  <si>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</si>
  <si>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</si>
  <si>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</si>
  <si>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</si>
  <si>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</si>
  <si>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</si>
  <si>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</si>
  <si>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</si>
  <si>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</si>
  <si>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</si>
  <si>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</si>
  <si>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</si>
  <si>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</si>
  <si>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</si>
  <si>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</si>
  <si>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</si>
  <si>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</si>
  <si>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</si>
  <si>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</si>
  <si>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</si>
  <si>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</si>
  <si>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</si>
  <si>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</si>
  <si>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</si>
  <si>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</si>
  <si>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</si>
  <si>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Choťovice, železniční spodek</t>
  </si>
  <si>
    <t>04-11-01</t>
  </si>
  <si>
    <t>122202502</t>
  </si>
  <si>
    <t>m3</t>
  </si>
  <si>
    <t>132202501</t>
  </si>
  <si>
    <t>162701105</t>
  </si>
  <si>
    <t>Vodorovné přemístění do 10000 m výkopku/sypaniny z horniny tř. 1 až 4</t>
  </si>
  <si>
    <t>Uložení sypaniny na skládku</t>
  </si>
  <si>
    <t>211531111</t>
  </si>
  <si>
    <t>212755216</t>
  </si>
  <si>
    <t>m</t>
  </si>
  <si>
    <t>spc</t>
  </si>
  <si>
    <t>212312111</t>
  </si>
  <si>
    <t>212971110</t>
  </si>
  <si>
    <t>m2</t>
  </si>
  <si>
    <t>213141111</t>
  </si>
  <si>
    <t>564871111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</si>
  <si>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</si>
  <si>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</si>
  <si>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</si>
  <si>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</si>
  <si>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</si>
  <si>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923503114</t>
  </si>
  <si>
    <t>923563214X</t>
  </si>
  <si>
    <t>17 05 01</t>
  </si>
  <si>
    <t>čistá výkopová zemina-odkop</t>
  </si>
  <si>
    <t>t</t>
  </si>
  <si>
    <r>
      <t>Úrovňová nástupiště se zídkami TISHER jednostranná do 4,75 m od osy koleje z drti kamenné -</t>
    </r>
    <r>
      <rPr>
        <i/>
        <sz val="9"/>
        <rFont val="Arial"/>
        <family val="2"/>
        <charset val="238"/>
      </rPr>
      <t xml:space="preserve"> prefa užité</t>
    </r>
  </si>
  <si>
    <t>Rozebrání zídek úrovňových nástupišť TISCHER po jedné straně s obrubníkem</t>
  </si>
  <si>
    <t>923503115</t>
  </si>
  <si>
    <t>Rozebrání zídek úrovňových nástupišť TISCHER po obou stranách</t>
  </si>
  <si>
    <t>512502121</t>
  </si>
  <si>
    <t>Příplatek  za každý další 1 km</t>
  </si>
  <si>
    <t>990</t>
  </si>
  <si>
    <t>Celkem za 990</t>
  </si>
  <si>
    <t>125703312</t>
  </si>
  <si>
    <r>
      <t xml:space="preserve">Čištění dna od naplavenin tl přes 250 do 500 mm dno zpevněné kamenem - </t>
    </r>
    <r>
      <rPr>
        <i/>
        <sz val="9"/>
        <rFont val="Arial"/>
        <family val="2"/>
        <charset val="238"/>
      </rPr>
      <t>prop.</t>
    </r>
  </si>
  <si>
    <t>938111111</t>
  </si>
  <si>
    <r>
      <t>Čištění zdiva opěr, pilířů, křídel od mechu a jiné vegetace-</t>
    </r>
    <r>
      <rPr>
        <i/>
        <sz val="9"/>
        <rFont val="Arial"/>
        <family val="2"/>
        <charset val="238"/>
      </rPr>
      <t xml:space="preserve"> prop.</t>
    </r>
  </si>
  <si>
    <t>3</t>
  </si>
  <si>
    <t>Svislé konstrukce</t>
  </si>
  <si>
    <t>348171111</t>
  </si>
  <si>
    <t>Osazení mostního ocelového zábradlí nesnímatelného do  říms vč. dodávky a kotvení</t>
  </si>
  <si>
    <t>Celkem za 3</t>
  </si>
  <si>
    <t>15</t>
  </si>
  <si>
    <t>Soupis prací</t>
  </si>
  <si>
    <r>
      <t xml:space="preserve">Odkopávky a prokopávky nezapažené pro spodní stavbu železnic do 1000 m3 v hornině tř. 3 
</t>
    </r>
    <r>
      <rPr>
        <i/>
        <sz val="8"/>
        <rFont val="Arial"/>
        <family val="2"/>
        <charset val="238"/>
      </rPr>
      <t>(2073*0,25+1566*0,3)</t>
    </r>
  </si>
  <si>
    <r>
      <t xml:space="preserve">Hloubení rýh š do 600 mm vedle kolejí v hornině tř. 3
</t>
    </r>
    <r>
      <rPr>
        <i/>
        <sz val="8"/>
        <rFont val="Arial"/>
        <family val="2"/>
        <charset val="238"/>
      </rPr>
      <t>( 864*0,6*1,1)</t>
    </r>
  </si>
  <si>
    <r>
      <t xml:space="preserve">Trativody z drenážních trubek plastových flexibilních D 160 mm bez lože ( </t>
    </r>
    <r>
      <rPr>
        <i/>
        <sz val="8"/>
        <rFont val="Arial"/>
        <family val="2"/>
        <charset val="238"/>
      </rPr>
      <t>770 + 94)</t>
    </r>
  </si>
  <si>
    <r>
      <t>Drenážní potrubí PEHD DN 160</t>
    </r>
    <r>
      <rPr>
        <i/>
        <sz val="8"/>
        <rFont val="Arial"/>
        <family val="2"/>
        <charset val="238"/>
      </rPr>
      <t xml:space="preserve"> (864*1,02)</t>
    </r>
  </si>
  <si>
    <r>
      <t xml:space="preserve">Lože pro trativody z betonu prostého  </t>
    </r>
    <r>
      <rPr>
        <i/>
        <sz val="8"/>
        <rFont val="Arial"/>
        <family val="2"/>
        <charset val="238"/>
      </rPr>
      <t>(770+94)*0,13</t>
    </r>
  </si>
  <si>
    <r>
      <t xml:space="preserve">Opláštění žeber filtrační geotextilií </t>
    </r>
    <r>
      <rPr>
        <sz val="8"/>
        <rFont val="Arial"/>
        <family val="2"/>
        <charset val="238"/>
      </rPr>
      <t>( 770*2,5)</t>
    </r>
  </si>
  <si>
    <r>
      <t xml:space="preserve">Zřízení vrstvy z geotextilie v rovině nebo ve sklonu do 1:5 š do 3 m  </t>
    </r>
    <r>
      <rPr>
        <i/>
        <sz val="8"/>
        <rFont val="Arial"/>
        <family val="2"/>
        <charset val="238"/>
      </rPr>
      <t xml:space="preserve"> (792+845+721+1281)</t>
    </r>
  </si>
  <si>
    <r>
      <t xml:space="preserve">Výztužná geotextilie  80/80kN   </t>
    </r>
    <r>
      <rPr>
        <i/>
        <sz val="8"/>
        <rFont val="Arial"/>
        <family val="2"/>
        <charset val="238"/>
      </rPr>
      <t>(3639 * 1,05)</t>
    </r>
  </si>
  <si>
    <r>
      <t xml:space="preserve">Odstranění sypaných nástupišť  </t>
    </r>
    <r>
      <rPr>
        <i/>
        <sz val="8"/>
        <rFont val="Arial"/>
        <family val="2"/>
        <charset val="238"/>
      </rPr>
      <t>(  0,35*1,1*219+0,85*219 )</t>
    </r>
  </si>
  <si>
    <r>
      <t xml:space="preserve">Podklad ze štěrkodrtě ŠD tl 250 mm </t>
    </r>
    <r>
      <rPr>
        <sz val="8"/>
        <rFont val="Arial"/>
        <family val="2"/>
        <charset val="238"/>
      </rPr>
      <t xml:space="preserve"> ( 1281+792)</t>
    </r>
  </si>
  <si>
    <r>
      <t xml:space="preserve">Podklad ze štěrkodrtě ŠD tl 300 mm   </t>
    </r>
    <r>
      <rPr>
        <i/>
        <sz val="8"/>
        <rFont val="Arial"/>
        <family val="2"/>
        <charset val="238"/>
      </rPr>
      <t>(845+721)</t>
    </r>
  </si>
  <si>
    <r>
      <t xml:space="preserve">Doprava suti do 7 km   - </t>
    </r>
    <r>
      <rPr>
        <i/>
        <sz val="9"/>
        <rFont val="Arial"/>
        <family val="2"/>
        <charset val="238"/>
      </rPr>
      <t xml:space="preserve">z nástupišť   </t>
    </r>
    <r>
      <rPr>
        <sz val="8"/>
        <rFont val="Arial"/>
        <family val="2"/>
        <charset val="238"/>
      </rPr>
      <t xml:space="preserve"> (270,45*1,85)</t>
    </r>
  </si>
  <si>
    <t>Vodorovné přemístění vybouraných hmot do 7 km</t>
  </si>
  <si>
    <r>
      <t xml:space="preserve">Výplň odvodňovacích žeber nebo trativodů kamenivem hrubým drceným frakce 16 až 32 mm </t>
    </r>
    <r>
      <rPr>
        <i/>
        <sz val="8"/>
        <rFont val="Arial"/>
        <family val="2"/>
        <charset val="238"/>
      </rPr>
      <t xml:space="preserve"> ( 770*0,6*0,9 )</t>
    </r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</si>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</sst>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10"/>
      <name val="Tahoma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9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38">
    <xf numFmtId="0" fontId="0" fillId="0" borderId="0" xfId="0"/>
    <xf numFmtId="49" fontId="16" fillId="0" borderId="19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23" fillId="0" borderId="22" xfId="15" applyNumberFormat="1" applyFont="1" applyFill="1" applyBorder="1" applyAlignment="1" applyProtection="1">
      <alignment horizontal="center" vertical="center" wrapText="1"/>
    </xf>
    <xf numFmtId="0" fontId="23" fillId="0" borderId="22" xfId="15" applyNumberFormat="1" applyFont="1" applyFill="1" applyBorder="1" applyAlignment="1" applyProtection="1">
      <alignment horizontal="left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4" fontId="0" fillId="0" borderId="20" xfId="0" applyNumberFormat="1" applyBorder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23" fillId="0" borderId="20" xfId="0" applyNumberFormat="1" applyFont="1" applyFill="1" applyBorder="1" applyAlignment="1" applyProtection="1">
      <alignment horizontal="center" vertical="center" wrapText="1"/>
    </xf>
    <xf numFmtId="0" fontId="23" fillId="0" borderId="22" xfId="16" applyNumberFormat="1" applyFont="1" applyFill="1" applyBorder="1" applyAlignment="1" applyProtection="1">
      <alignment horizontal="center" vertical="center" wrapText="1"/>
    </xf>
    <xf numFmtId="0" fontId="23" fillId="0" borderId="22" xfId="16" applyNumberFormat="1" applyFont="1" applyFill="1" applyBorder="1" applyAlignment="1" applyProtection="1">
      <alignment horizontal="left" vertical="center" wrapText="1"/>
    </xf>
    <xf numFmtId="0" fontId="23" fillId="0" borderId="20" xfId="17" applyNumberFormat="1" applyFont="1" applyFill="1" applyBorder="1" applyAlignment="1" applyProtection="1">
      <alignment horizontal="center" vertical="center" wrapText="1"/>
    </xf>
    <xf numFmtId="0" fontId="23" fillId="0" borderId="7" xfId="17" applyNumberFormat="1" applyFont="1" applyFill="1" applyBorder="1" applyAlignment="1" applyProtection="1">
      <alignment horizontal="left" vertical="center" wrapText="1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0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3" fillId="0" borderId="23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20" xfId="18" applyNumberFormat="1" applyFont="1" applyFill="1" applyBorder="1" applyAlignment="1" applyProtection="1">
      <alignment horizontal="center" vertical="center" wrapText="1"/>
    </xf>
    <xf numFmtId="0" fontId="23" fillId="0" borderId="0" xfId="18" applyNumberFormat="1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center" vertical="center"/>
    </xf>
    <xf numFmtId="49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7" xfId="1" applyNumberFormat="1" applyFont="1" applyFill="1" applyBorder="1" applyAlignment="1" applyProtection="1">
      <alignment vertical="center" wrapText="1"/>
      <protection locked="0"/>
    </xf>
    <xf numFmtId="0" fontId="23" fillId="0" borderId="20" xfId="19" applyNumberFormat="1" applyFont="1" applyFill="1" applyBorder="1" applyAlignment="1" applyProtection="1">
      <alignment horizontal="center" vertical="center" wrapText="1"/>
    </xf>
    <xf numFmtId="0" fontId="23" fillId="0" borderId="7" xfId="19" applyNumberFormat="1" applyFont="1" applyFill="1" applyBorder="1" applyAlignment="1" applyProtection="1">
      <alignment horizontal="left" vertical="center" wrapText="1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3" fontId="24" fillId="0" borderId="20" xfId="0" applyNumberFormat="1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vertical="center"/>
    </xf>
    <xf numFmtId="4" fontId="1" fillId="2" borderId="6" xfId="1" applyNumberFormat="1" applyFont="1" applyFill="1" applyBorder="1" applyAlignment="1" applyProtection="1">
      <alignment horizontal="right" vertical="center"/>
      <protection locked="0"/>
    </xf>
    <xf numFmtId="4" fontId="26" fillId="0" borderId="19" xfId="2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49" fontId="16" fillId="0" borderId="26" xfId="2" applyNumberFormat="1" applyFont="1" applyBorder="1" applyAlignment="1" applyProtection="1">
      <alignment horizontal="left" vertical="center"/>
      <protection locked="0"/>
    </xf>
    <xf numFmtId="4" fontId="17" fillId="2" borderId="27" xfId="2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0" fontId="6" fillId="2" borderId="18" xfId="1" applyFont="1" applyFill="1" applyBorder="1" applyAlignment="1" applyProtection="1">
      <alignment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49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horizontal="center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4" fontId="6" fillId="2" borderId="30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0" fontId="27" fillId="0" borderId="0" xfId="0" applyFont="1" applyBorder="1" applyAlignment="1">
      <alignment horizontal="center" vertical="center"/>
    </xf>
    <xf numFmtId="4" fontId="27" fillId="0" borderId="0" xfId="0" applyNumberFormat="1" applyFont="1" applyBorder="1" applyAlignment="1">
      <alignment vertical="center"/>
    </xf>
    <xf numFmtId="4" fontId="27" fillId="2" borderId="20" xfId="0" applyNumberFormat="1" applyFont="1" applyFill="1" applyBorder="1" applyAlignment="1">
      <alignment vertical="center"/>
    </xf>
    <xf numFmtId="4" fontId="27" fillId="2" borderId="28" xfId="0" applyNumberFormat="1" applyFont="1" applyFill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49" fontId="23" fillId="0" borderId="0" xfId="2" applyNumberFormat="1" applyFont="1" applyBorder="1" applyAlignment="1" applyProtection="1">
      <alignment horizontal="center" vertical="center"/>
      <protection locked="0"/>
    </xf>
    <xf numFmtId="49" fontId="23" fillId="0" borderId="7" xfId="2" applyNumberFormat="1" applyFont="1" applyBorder="1" applyAlignment="1" applyProtection="1">
      <alignment horizontal="left"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0" fontId="27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49" fontId="16" fillId="0" borderId="26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27" fillId="0" borderId="0" xfId="0" applyFont="1" applyAlignment="1">
      <alignment vertical="center"/>
    </xf>
    <xf numFmtId="4" fontId="23" fillId="0" borderId="22" xfId="0" applyNumberFormat="1" applyFont="1" applyFill="1" applyBorder="1" applyAlignment="1" applyProtection="1">
      <alignment horizontal="righ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1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top" wrapText="1"/>
    </xf>
    <xf numFmtId="4" fontId="27" fillId="0" borderId="0" xfId="0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20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7"/>
    <cellStyle name="normální 28" xfId="15"/>
    <cellStyle name="normální 3" xfId="2"/>
    <cellStyle name="normální 31" xfId="18"/>
    <cellStyle name="normální 57" xfId="16"/>
    <cellStyle name="normální 9" xfId="19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A13" zoomScaleSheetLayoutView="100" workbookViewId="0">
      <selection activeCell="N22" sqref="N22"/>
    </sheetView>
  </sheetViews>
  <sheetFormatPr defaultRowHeight="15" x14ac:dyDescent="0.25"/>
  <cols>
    <col min="1" max="1" width="5.140625" style="81" customWidth="1"/>
    <col min="2" max="2" width="15.42578125" style="81" customWidth="1"/>
    <col min="3" max="3" width="48.5703125" style="81" customWidth="1"/>
    <col min="4" max="6" width="9.140625" style="81"/>
    <col min="7" max="7" width="12.7109375" style="81" customWidth="1"/>
    <col min="8" max="8" width="11.7109375" style="81" customWidth="1"/>
    <col min="9" max="9" width="12.42578125" style="81" customWidth="1"/>
    <col min="10" max="10" width="11" style="81" customWidth="1"/>
    <col min="11" max="11" width="21.42578125" style="81" customWidth="1"/>
    <col min="12" max="12" width="9.140625" style="81"/>
    <col min="13" max="13" width="9.140625" style="82"/>
    <col min="14" max="16384" width="9.140625" style="81"/>
  </cols>
  <sheetData>
    <row r="1" spans="1:13" ht="20.25" thickTop="1" thickBot="1" x14ac:dyDescent="0.3">
      <c r="A1" s="75" t="s">
        <v>9</v>
      </c>
      <c r="B1" s="76"/>
      <c r="C1" s="76"/>
      <c r="D1" s="77"/>
      <c r="E1" s="78"/>
      <c r="F1" s="78"/>
      <c r="G1" s="78"/>
      <c r="H1" s="79" t="s">
        <v>10</v>
      </c>
      <c r="I1" s="136" t="s">
        <v>0</v>
      </c>
      <c r="J1" s="137"/>
      <c r="K1" s="80">
        <f>SUM(I11:I494,K11:K494)/2</f>
        <v>0</v>
      </c>
    </row>
    <row r="2" spans="1:13" ht="16.5" thickTop="1" thickBot="1" x14ac:dyDescent="0.3">
      <c r="A2" s="83" t="s">
        <v>89</v>
      </c>
      <c r="B2" s="83"/>
      <c r="C2" s="84"/>
      <c r="D2" s="85"/>
      <c r="E2" s="86"/>
      <c r="F2" s="87"/>
      <c r="G2" s="85"/>
      <c r="H2" s="85"/>
      <c r="I2" s="85"/>
      <c r="J2" s="86"/>
      <c r="K2" s="88" t="s">
        <v>43</v>
      </c>
    </row>
    <row r="3" spans="1:13" x14ac:dyDescent="0.25">
      <c r="A3" s="89" t="s">
        <v>1</v>
      </c>
      <c r="B3" s="76"/>
      <c r="C3" s="90" t="s">
        <v>2</v>
      </c>
      <c r="D3" s="91"/>
      <c r="E3" s="92"/>
      <c r="F3" s="93"/>
      <c r="G3" s="91"/>
      <c r="H3" s="91"/>
      <c r="I3" s="76" t="s">
        <v>11</v>
      </c>
      <c r="J3" s="94" t="s">
        <v>27</v>
      </c>
      <c r="K3" s="92"/>
    </row>
    <row r="4" spans="1:13" x14ac:dyDescent="0.25">
      <c r="A4" s="89" t="s">
        <v>4</v>
      </c>
      <c r="B4" s="76"/>
      <c r="C4" s="95" t="s">
        <v>44</v>
      </c>
      <c r="D4" s="91"/>
      <c r="E4" s="92"/>
      <c r="F4" s="93"/>
      <c r="G4" s="91"/>
      <c r="H4" s="91"/>
      <c r="I4" s="89" t="s">
        <v>12</v>
      </c>
      <c r="J4" s="96" t="s">
        <v>45</v>
      </c>
      <c r="K4" s="92"/>
    </row>
    <row r="5" spans="1:13" ht="15.75" thickBot="1" x14ac:dyDescent="0.3">
      <c r="A5" s="97" t="s">
        <v>3</v>
      </c>
      <c r="B5" s="89"/>
      <c r="C5" s="98" t="s">
        <v>27</v>
      </c>
      <c r="D5" s="91"/>
      <c r="E5" s="92"/>
      <c r="F5" s="93"/>
      <c r="G5" s="91"/>
      <c r="H5" s="91"/>
      <c r="I5" s="76" t="s">
        <v>13</v>
      </c>
      <c r="J5" s="99"/>
      <c r="K5" s="100" t="s">
        <v>27</v>
      </c>
    </row>
    <row r="6" spans="1:13" x14ac:dyDescent="0.25">
      <c r="A6" s="101" t="s">
        <v>14</v>
      </c>
      <c r="B6" s="102"/>
      <c r="C6" s="102"/>
      <c r="D6" s="102"/>
      <c r="E6" s="103"/>
      <c r="F6" s="104"/>
      <c r="G6" s="102"/>
      <c r="H6" s="105" t="s">
        <v>15</v>
      </c>
      <c r="I6" s="105"/>
      <c r="J6" s="105"/>
      <c r="K6" s="106"/>
    </row>
    <row r="7" spans="1:13" x14ac:dyDescent="0.25">
      <c r="A7" s="107" t="s">
        <v>7</v>
      </c>
      <c r="B7" s="108" t="s">
        <v>16</v>
      </c>
      <c r="C7" s="109"/>
      <c r="D7" s="108" t="s">
        <v>17</v>
      </c>
      <c r="E7" s="110"/>
      <c r="F7" s="111" t="s">
        <v>18</v>
      </c>
      <c r="G7" s="108" t="s">
        <v>19</v>
      </c>
      <c r="H7" s="112" t="s">
        <v>20</v>
      </c>
      <c r="I7" s="113"/>
      <c r="J7" s="112" t="s">
        <v>21</v>
      </c>
      <c r="K7" s="114"/>
    </row>
    <row r="8" spans="1:13" x14ac:dyDescent="0.25">
      <c r="A8" s="115" t="s">
        <v>22</v>
      </c>
      <c r="B8" s="116" t="s">
        <v>23</v>
      </c>
      <c r="C8" s="116" t="s">
        <v>24</v>
      </c>
      <c r="D8" s="116" t="s">
        <v>25</v>
      </c>
      <c r="E8" s="117" t="s">
        <v>5</v>
      </c>
      <c r="F8" s="118" t="s">
        <v>26</v>
      </c>
      <c r="G8" s="116" t="s">
        <v>26</v>
      </c>
      <c r="H8" s="119" t="s">
        <v>18</v>
      </c>
      <c r="I8" s="116" t="s">
        <v>6</v>
      </c>
      <c r="J8" s="119" t="s">
        <v>18</v>
      </c>
      <c r="K8" s="120" t="s">
        <v>6</v>
      </c>
    </row>
    <row r="9" spans="1:13" ht="15.75" thickBot="1" x14ac:dyDescent="0.3">
      <c r="A9" s="121"/>
      <c r="B9" s="122">
        <v>1</v>
      </c>
      <c r="C9" s="122">
        <v>2</v>
      </c>
      <c r="D9" s="122">
        <v>3</v>
      </c>
      <c r="E9" s="122">
        <v>4</v>
      </c>
      <c r="F9" s="123">
        <v>5</v>
      </c>
      <c r="G9" s="122">
        <v>6</v>
      </c>
      <c r="H9" s="122">
        <v>7</v>
      </c>
      <c r="I9" s="122">
        <v>8</v>
      </c>
      <c r="J9" s="123">
        <v>9</v>
      </c>
      <c r="K9" s="124">
        <v>10</v>
      </c>
    </row>
    <row r="10" spans="1:13" x14ac:dyDescent="0.25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7"/>
    </row>
    <row r="11" spans="1:13" x14ac:dyDescent="0.25">
      <c r="A11" s="42" t="s">
        <v>28</v>
      </c>
      <c r="B11" s="2">
        <v>1</v>
      </c>
      <c r="C11" s="1" t="s">
        <v>8</v>
      </c>
      <c r="D11" s="3"/>
      <c r="E11" s="4"/>
      <c r="F11" s="3"/>
      <c r="G11" s="5"/>
      <c r="H11" s="3"/>
      <c r="I11" s="5"/>
      <c r="J11" s="3"/>
      <c r="K11" s="43"/>
    </row>
    <row r="12" spans="1:13" s="128" customFormat="1" ht="35.25" x14ac:dyDescent="0.25">
      <c r="A12" s="70">
        <v>1</v>
      </c>
      <c r="B12" s="7" t="s">
        <v>46</v>
      </c>
      <c r="C12" s="8" t="s">
        <v>90</v>
      </c>
      <c r="D12" s="9" t="s">
        <v>47</v>
      </c>
      <c r="E12" s="62">
        <v>988.05</v>
      </c>
      <c r="F12" s="59"/>
      <c r="G12" s="60"/>
      <c r="H12" s="59"/>
      <c r="I12" s="60"/>
      <c r="J12" s="59"/>
      <c r="K12" s="61">
        <f>E12*J12</f>
        <v>0</v>
      </c>
      <c r="M12" s="82"/>
    </row>
    <row r="13" spans="1:13" s="128" customFormat="1" ht="24" x14ac:dyDescent="0.25">
      <c r="A13" s="70">
        <v>2</v>
      </c>
      <c r="B13" s="24" t="s">
        <v>79</v>
      </c>
      <c r="C13" s="25" t="s">
        <v>80</v>
      </c>
      <c r="D13" s="9" t="s">
        <v>47</v>
      </c>
      <c r="E13" s="62">
        <v>10</v>
      </c>
      <c r="F13" s="59"/>
      <c r="G13" s="60"/>
      <c r="H13" s="59"/>
      <c r="I13" s="60"/>
      <c r="J13" s="59"/>
      <c r="K13" s="61">
        <f>E13*J13</f>
        <v>0</v>
      </c>
      <c r="M13" s="82"/>
    </row>
    <row r="14" spans="1:13" s="128" customFormat="1" ht="23.25" x14ac:dyDescent="0.25">
      <c r="A14" s="70">
        <v>3</v>
      </c>
      <c r="B14" s="12" t="s">
        <v>48</v>
      </c>
      <c r="C14" s="27" t="s">
        <v>91</v>
      </c>
      <c r="D14" s="9" t="s">
        <v>47</v>
      </c>
      <c r="E14" s="62">
        <v>570.24</v>
      </c>
      <c r="F14" s="59"/>
      <c r="G14" s="60"/>
      <c r="H14" s="59"/>
      <c r="I14" s="60"/>
      <c r="J14" s="59"/>
      <c r="K14" s="61">
        <f t="shared" ref="K14:K16" si="0">E14*J14</f>
        <v>0</v>
      </c>
      <c r="M14" s="82"/>
    </row>
    <row r="15" spans="1:13" s="128" customFormat="1" ht="24" x14ac:dyDescent="0.25">
      <c r="A15" s="70">
        <v>4</v>
      </c>
      <c r="B15" s="13" t="s">
        <v>49</v>
      </c>
      <c r="C15" s="14" t="s">
        <v>50</v>
      </c>
      <c r="D15" s="9" t="s">
        <v>47</v>
      </c>
      <c r="E15" s="62">
        <v>1566</v>
      </c>
      <c r="F15" s="59"/>
      <c r="G15" s="60"/>
      <c r="H15" s="59"/>
      <c r="I15" s="60"/>
      <c r="J15" s="59"/>
      <c r="K15" s="61">
        <f t="shared" si="0"/>
        <v>0</v>
      </c>
      <c r="M15" s="82"/>
    </row>
    <row r="16" spans="1:13" s="128" customFormat="1" ht="12" x14ac:dyDescent="0.25">
      <c r="A16" s="70">
        <v>6</v>
      </c>
      <c r="B16" s="15">
        <v>171201201</v>
      </c>
      <c r="C16" s="16" t="s">
        <v>51</v>
      </c>
      <c r="D16" s="9" t="s">
        <v>47</v>
      </c>
      <c r="E16" s="62">
        <v>1566</v>
      </c>
      <c r="F16" s="59"/>
      <c r="G16" s="60"/>
      <c r="H16" s="59"/>
      <c r="I16" s="60"/>
      <c r="J16" s="59"/>
      <c r="K16" s="61">
        <f t="shared" si="0"/>
        <v>0</v>
      </c>
      <c r="M16" s="82"/>
    </row>
    <row r="17" spans="1:13" x14ac:dyDescent="0.25">
      <c r="A17" s="71"/>
      <c r="B17" s="46"/>
      <c r="C17" s="6"/>
      <c r="D17" s="47"/>
      <c r="E17" s="10"/>
      <c r="F17" s="44"/>
      <c r="G17" s="11"/>
      <c r="H17" s="44"/>
      <c r="I17" s="11"/>
      <c r="J17" s="44"/>
      <c r="K17" s="45"/>
    </row>
    <row r="18" spans="1:13" x14ac:dyDescent="0.25">
      <c r="A18" s="72"/>
      <c r="B18" s="17" t="s">
        <v>29</v>
      </c>
      <c r="C18" s="18" t="str">
        <f>C11</f>
        <v xml:space="preserve">Zemní práce </v>
      </c>
      <c r="D18" s="19"/>
      <c r="E18" s="20"/>
      <c r="F18" s="21"/>
      <c r="G18" s="22"/>
      <c r="H18" s="23"/>
      <c r="I18" s="22"/>
      <c r="J18" s="21"/>
      <c r="K18" s="48">
        <f>SUM(K12:K16)</f>
        <v>0</v>
      </c>
    </row>
    <row r="19" spans="1:13" x14ac:dyDescent="0.25">
      <c r="A19" s="73" t="s">
        <v>28</v>
      </c>
      <c r="B19" s="2" t="s">
        <v>30</v>
      </c>
      <c r="C19" s="1" t="s">
        <v>31</v>
      </c>
      <c r="D19" s="3"/>
      <c r="E19" s="4"/>
      <c r="F19" s="3"/>
      <c r="G19" s="5"/>
      <c r="H19" s="3"/>
      <c r="I19" s="5"/>
      <c r="J19" s="3"/>
      <c r="K19" s="43"/>
    </row>
    <row r="20" spans="1:13" s="128" customFormat="1" ht="24" x14ac:dyDescent="0.25">
      <c r="A20" s="70">
        <v>7</v>
      </c>
      <c r="B20" s="24" t="s">
        <v>52</v>
      </c>
      <c r="C20" s="25" t="s">
        <v>103</v>
      </c>
      <c r="D20" s="58" t="s">
        <v>47</v>
      </c>
      <c r="E20" s="62">
        <v>415.8</v>
      </c>
      <c r="F20" s="59"/>
      <c r="G20" s="60"/>
      <c r="H20" s="59"/>
      <c r="I20" s="60"/>
      <c r="J20" s="59"/>
      <c r="K20" s="61">
        <f t="shared" ref="K20" si="1">E20*J20</f>
        <v>0</v>
      </c>
      <c r="M20" s="82"/>
    </row>
    <row r="21" spans="1:13" s="128" customFormat="1" ht="24" x14ac:dyDescent="0.25">
      <c r="A21" s="70">
        <v>8</v>
      </c>
      <c r="B21" s="24" t="s">
        <v>53</v>
      </c>
      <c r="C21" s="25" t="s">
        <v>92</v>
      </c>
      <c r="D21" s="58" t="s">
        <v>54</v>
      </c>
      <c r="E21" s="62">
        <v>864</v>
      </c>
      <c r="F21" s="59"/>
      <c r="G21" s="60"/>
      <c r="H21" s="59"/>
      <c r="I21" s="60"/>
      <c r="J21" s="59"/>
      <c r="K21" s="61">
        <f>E21*J21</f>
        <v>0</v>
      </c>
      <c r="M21" s="82"/>
    </row>
    <row r="22" spans="1:13" s="128" customFormat="1" ht="12" x14ac:dyDescent="0.25">
      <c r="A22" s="70">
        <v>9</v>
      </c>
      <c r="B22" s="24" t="s">
        <v>55</v>
      </c>
      <c r="C22" s="25" t="s">
        <v>93</v>
      </c>
      <c r="D22" s="58" t="s">
        <v>54</v>
      </c>
      <c r="E22" s="62">
        <v>881</v>
      </c>
      <c r="F22" s="59"/>
      <c r="G22" s="60"/>
      <c r="H22" s="59"/>
      <c r="I22" s="60">
        <f>E22*H22</f>
        <v>0</v>
      </c>
      <c r="J22" s="63"/>
      <c r="K22" s="61"/>
      <c r="M22" s="82"/>
    </row>
    <row r="23" spans="1:13" s="128" customFormat="1" ht="12" x14ac:dyDescent="0.25">
      <c r="A23" s="70">
        <v>10</v>
      </c>
      <c r="B23" s="26" t="s">
        <v>56</v>
      </c>
      <c r="C23" s="27" t="s">
        <v>94</v>
      </c>
      <c r="D23" s="58" t="s">
        <v>47</v>
      </c>
      <c r="E23" s="62">
        <v>112.32</v>
      </c>
      <c r="F23" s="59"/>
      <c r="G23" s="60"/>
      <c r="H23" s="59"/>
      <c r="I23" s="60"/>
      <c r="J23" s="59"/>
      <c r="K23" s="61">
        <f t="shared" ref="K23:K24" si="2">E23*J23</f>
        <v>0</v>
      </c>
      <c r="M23" s="82"/>
    </row>
    <row r="24" spans="1:13" s="128" customFormat="1" ht="12" x14ac:dyDescent="0.25">
      <c r="A24" s="70">
        <v>11</v>
      </c>
      <c r="B24" s="24" t="s">
        <v>57</v>
      </c>
      <c r="C24" s="25" t="s">
        <v>95</v>
      </c>
      <c r="D24" s="28" t="s">
        <v>58</v>
      </c>
      <c r="E24" s="62">
        <v>2695</v>
      </c>
      <c r="F24" s="59"/>
      <c r="G24" s="60"/>
      <c r="H24" s="59"/>
      <c r="I24" s="60"/>
      <c r="J24" s="59"/>
      <c r="K24" s="61">
        <f t="shared" si="2"/>
        <v>0</v>
      </c>
      <c r="M24" s="82"/>
    </row>
    <row r="25" spans="1:13" s="128" customFormat="1" ht="24" x14ac:dyDescent="0.25">
      <c r="A25" s="70">
        <v>12</v>
      </c>
      <c r="B25" s="29" t="s">
        <v>59</v>
      </c>
      <c r="C25" s="30" t="s">
        <v>96</v>
      </c>
      <c r="D25" s="31" t="s">
        <v>58</v>
      </c>
      <c r="E25" s="62">
        <v>3639</v>
      </c>
      <c r="F25" s="59"/>
      <c r="G25" s="60"/>
      <c r="H25" s="59"/>
      <c r="I25" s="60"/>
      <c r="J25" s="59"/>
      <c r="K25" s="61">
        <f>E25*J25</f>
        <v>0</v>
      </c>
      <c r="M25" s="82"/>
    </row>
    <row r="26" spans="1:13" s="128" customFormat="1" ht="12" x14ac:dyDescent="0.25">
      <c r="A26" s="70">
        <v>13</v>
      </c>
      <c r="B26" s="32" t="s">
        <v>55</v>
      </c>
      <c r="C26" s="33" t="s">
        <v>97</v>
      </c>
      <c r="D26" s="31" t="s">
        <v>58</v>
      </c>
      <c r="E26" s="62">
        <v>3821</v>
      </c>
      <c r="F26" s="59"/>
      <c r="G26" s="60"/>
      <c r="H26" s="59"/>
      <c r="I26" s="60">
        <f>E26*H26</f>
        <v>0</v>
      </c>
      <c r="J26" s="59"/>
      <c r="K26" s="61"/>
      <c r="M26" s="82"/>
    </row>
    <row r="27" spans="1:13" x14ac:dyDescent="0.25">
      <c r="A27" s="71"/>
      <c r="B27" s="46"/>
      <c r="C27" s="6"/>
      <c r="D27" s="47"/>
      <c r="E27" s="10"/>
      <c r="F27" s="44"/>
      <c r="G27" s="11"/>
      <c r="H27" s="44"/>
      <c r="I27" s="11"/>
      <c r="J27" s="44"/>
      <c r="K27" s="45"/>
    </row>
    <row r="28" spans="1:13" x14ac:dyDescent="0.25">
      <c r="A28" s="72"/>
      <c r="B28" s="17" t="s">
        <v>32</v>
      </c>
      <c r="C28" s="18" t="str">
        <f>C19</f>
        <v>Základy</v>
      </c>
      <c r="D28" s="19"/>
      <c r="E28" s="20"/>
      <c r="F28" s="21"/>
      <c r="G28" s="22"/>
      <c r="H28" s="23"/>
      <c r="I28" s="22">
        <f>SUM(I20:I27)</f>
        <v>0</v>
      </c>
      <c r="J28" s="21"/>
      <c r="K28" s="48">
        <f>SUM(K20:K27)</f>
        <v>0</v>
      </c>
    </row>
    <row r="29" spans="1:13" x14ac:dyDescent="0.25">
      <c r="A29" s="73"/>
      <c r="B29" s="2" t="s">
        <v>83</v>
      </c>
      <c r="C29" s="1" t="s">
        <v>84</v>
      </c>
      <c r="D29" s="3"/>
      <c r="E29" s="4"/>
      <c r="F29" s="3"/>
      <c r="G29" s="5"/>
      <c r="H29" s="3"/>
      <c r="I29" s="5"/>
      <c r="J29" s="3"/>
      <c r="K29" s="43"/>
    </row>
    <row r="30" spans="1:13" s="128" customFormat="1" ht="24" x14ac:dyDescent="0.25">
      <c r="A30" s="74" t="s">
        <v>104</v>
      </c>
      <c r="B30" s="24" t="s">
        <v>85</v>
      </c>
      <c r="C30" s="25" t="s">
        <v>86</v>
      </c>
      <c r="D30" s="69" t="s">
        <v>54</v>
      </c>
      <c r="E30" s="67">
        <v>5.6</v>
      </c>
      <c r="F30" s="66"/>
      <c r="G30" s="68"/>
      <c r="H30" s="66"/>
      <c r="I30" s="68"/>
      <c r="J30" s="66"/>
      <c r="K30" s="61">
        <f>E30*J30</f>
        <v>0</v>
      </c>
      <c r="M30" s="82"/>
    </row>
    <row r="31" spans="1:13" x14ac:dyDescent="0.25">
      <c r="A31" s="71"/>
      <c r="B31" s="46"/>
      <c r="C31" s="6"/>
      <c r="D31" s="46"/>
      <c r="E31" s="10"/>
      <c r="F31" s="44"/>
      <c r="G31" s="11"/>
      <c r="H31" s="44"/>
      <c r="I31" s="11"/>
      <c r="J31" s="44"/>
      <c r="K31" s="45"/>
    </row>
    <row r="32" spans="1:13" x14ac:dyDescent="0.25">
      <c r="A32" s="72"/>
      <c r="B32" s="17" t="s">
        <v>87</v>
      </c>
      <c r="C32" s="18" t="s">
        <v>84</v>
      </c>
      <c r="D32" s="19"/>
      <c r="E32" s="20"/>
      <c r="F32" s="21"/>
      <c r="G32" s="22"/>
      <c r="H32" s="23"/>
      <c r="I32" s="22"/>
      <c r="J32" s="21"/>
      <c r="K32" s="48">
        <f>SUM(K30:K31)</f>
        <v>0</v>
      </c>
    </row>
    <row r="33" spans="1:13" x14ac:dyDescent="0.25">
      <c r="A33" s="73" t="s">
        <v>28</v>
      </c>
      <c r="B33" s="2" t="s">
        <v>33</v>
      </c>
      <c r="C33" s="1" t="s">
        <v>35</v>
      </c>
      <c r="D33" s="3"/>
      <c r="E33" s="4"/>
      <c r="F33" s="3"/>
      <c r="G33" s="5"/>
      <c r="H33" s="3"/>
      <c r="I33" s="5"/>
      <c r="J33" s="3"/>
      <c r="K33" s="43"/>
    </row>
    <row r="34" spans="1:13" s="128" customFormat="1" ht="12" x14ac:dyDescent="0.25">
      <c r="A34" s="74" t="s">
        <v>88</v>
      </c>
      <c r="B34" s="64" t="s">
        <v>75</v>
      </c>
      <c r="C34" s="65" t="s">
        <v>98</v>
      </c>
      <c r="D34" s="69" t="s">
        <v>47</v>
      </c>
      <c r="E34" s="67">
        <v>270.45</v>
      </c>
      <c r="F34" s="66"/>
      <c r="G34" s="68"/>
      <c r="H34" s="66"/>
      <c r="I34" s="68"/>
      <c r="J34" s="66"/>
      <c r="K34" s="61">
        <f>E34*J34</f>
        <v>0</v>
      </c>
      <c r="M34" s="82"/>
    </row>
    <row r="35" spans="1:13" s="128" customFormat="1" ht="12" x14ac:dyDescent="0.25">
      <c r="A35" s="70">
        <v>16</v>
      </c>
      <c r="B35" s="34" t="s">
        <v>60</v>
      </c>
      <c r="C35" s="35" t="s">
        <v>99</v>
      </c>
      <c r="D35" s="58" t="s">
        <v>58</v>
      </c>
      <c r="E35" s="62">
        <v>2073</v>
      </c>
      <c r="F35" s="59"/>
      <c r="G35" s="60"/>
      <c r="H35" s="59"/>
      <c r="I35" s="60"/>
      <c r="J35" s="59"/>
      <c r="K35" s="61">
        <f>E35*J35</f>
        <v>0</v>
      </c>
      <c r="M35" s="82"/>
    </row>
    <row r="36" spans="1:13" s="128" customFormat="1" ht="12" x14ac:dyDescent="0.25">
      <c r="A36" s="70">
        <v>17</v>
      </c>
      <c r="B36" s="34">
        <v>564881111</v>
      </c>
      <c r="C36" s="35" t="s">
        <v>100</v>
      </c>
      <c r="D36" s="58" t="s">
        <v>58</v>
      </c>
      <c r="E36" s="62">
        <v>1566</v>
      </c>
      <c r="F36" s="59"/>
      <c r="G36" s="60"/>
      <c r="H36" s="59"/>
      <c r="I36" s="60"/>
      <c r="J36" s="59"/>
      <c r="K36" s="61">
        <f>E36*J36</f>
        <v>0</v>
      </c>
      <c r="M36" s="82"/>
    </row>
    <row r="37" spans="1:13" x14ac:dyDescent="0.25">
      <c r="A37" s="71"/>
      <c r="B37" s="46"/>
      <c r="C37" s="6"/>
      <c r="D37" s="46"/>
      <c r="E37" s="10"/>
      <c r="F37" s="44"/>
      <c r="G37" s="11"/>
      <c r="H37" s="44"/>
      <c r="I37" s="11"/>
      <c r="J37" s="44"/>
      <c r="K37" s="45"/>
    </row>
    <row r="38" spans="1:13" x14ac:dyDescent="0.25">
      <c r="A38" s="72"/>
      <c r="B38" s="17" t="s">
        <v>34</v>
      </c>
      <c r="C38" s="18" t="str">
        <f>C33</f>
        <v>Komunikace</v>
      </c>
      <c r="D38" s="19"/>
      <c r="E38" s="20"/>
      <c r="F38" s="21"/>
      <c r="G38" s="22"/>
      <c r="H38" s="23"/>
      <c r="I38" s="22"/>
      <c r="J38" s="21"/>
      <c r="K38" s="48">
        <f>SUM(K34:K37)</f>
        <v>0</v>
      </c>
    </row>
    <row r="39" spans="1:13" x14ac:dyDescent="0.25">
      <c r="A39" s="73" t="s">
        <v>28</v>
      </c>
      <c r="B39" s="2" t="s">
        <v>36</v>
      </c>
      <c r="C39" s="1" t="s">
        <v>40</v>
      </c>
      <c r="D39" s="36"/>
      <c r="E39" s="4"/>
      <c r="F39" s="3"/>
      <c r="G39" s="5"/>
      <c r="H39" s="3"/>
      <c r="I39" s="5"/>
      <c r="J39" s="3"/>
      <c r="K39" s="43"/>
    </row>
    <row r="40" spans="1:13" s="128" customFormat="1" ht="12" x14ac:dyDescent="0.25">
      <c r="A40" s="70">
        <v>18</v>
      </c>
      <c r="B40" s="24" t="s">
        <v>61</v>
      </c>
      <c r="C40" s="25" t="s">
        <v>62</v>
      </c>
      <c r="D40" s="58" t="s">
        <v>63</v>
      </c>
      <c r="E40" s="62">
        <v>28</v>
      </c>
      <c r="F40" s="59"/>
      <c r="G40" s="60"/>
      <c r="H40" s="59"/>
      <c r="I40" s="60"/>
      <c r="J40" s="59"/>
      <c r="K40" s="61">
        <f>E40*J40</f>
        <v>0</v>
      </c>
      <c r="M40" s="82"/>
    </row>
    <row r="41" spans="1:13" s="128" customFormat="1" ht="12" x14ac:dyDescent="0.25">
      <c r="A41" s="70">
        <v>19</v>
      </c>
      <c r="B41" s="24" t="s">
        <v>64</v>
      </c>
      <c r="C41" s="25" t="s">
        <v>65</v>
      </c>
      <c r="D41" s="58" t="s">
        <v>63</v>
      </c>
      <c r="E41" s="62">
        <v>3</v>
      </c>
      <c r="F41" s="59"/>
      <c r="G41" s="60"/>
      <c r="H41" s="59"/>
      <c r="I41" s="60"/>
      <c r="J41" s="59"/>
      <c r="K41" s="61">
        <f>E41*J41</f>
        <v>0</v>
      </c>
      <c r="M41" s="82"/>
    </row>
    <row r="42" spans="1:13" x14ac:dyDescent="0.25">
      <c r="A42" s="71"/>
      <c r="B42" s="46"/>
      <c r="C42" s="6"/>
      <c r="D42" s="46"/>
      <c r="E42" s="10"/>
      <c r="F42" s="44"/>
      <c r="G42" s="11"/>
      <c r="H42" s="44"/>
      <c r="I42" s="11"/>
      <c r="J42" s="44"/>
      <c r="K42" s="45"/>
    </row>
    <row r="43" spans="1:13" x14ac:dyDescent="0.25">
      <c r="A43" s="72"/>
      <c r="B43" s="17" t="s">
        <v>39</v>
      </c>
      <c r="C43" s="18" t="str">
        <f>C39</f>
        <v>Trubní vedení</v>
      </c>
      <c r="D43" s="19"/>
      <c r="E43" s="39"/>
      <c r="F43" s="21"/>
      <c r="G43" s="22"/>
      <c r="H43" s="23"/>
      <c r="I43" s="22"/>
      <c r="J43" s="21"/>
      <c r="K43" s="48">
        <f>SUM(K40:K41)</f>
        <v>0</v>
      </c>
    </row>
    <row r="44" spans="1:13" x14ac:dyDescent="0.25">
      <c r="A44" s="73" t="s">
        <v>28</v>
      </c>
      <c r="B44" s="2" t="s">
        <v>38</v>
      </c>
      <c r="C44" s="1" t="s">
        <v>41</v>
      </c>
      <c r="D44" s="3"/>
      <c r="E44" s="40"/>
      <c r="F44" s="3"/>
      <c r="G44" s="5"/>
      <c r="H44" s="3"/>
      <c r="I44" s="5"/>
      <c r="J44" s="3"/>
      <c r="K44" s="43"/>
    </row>
    <row r="45" spans="1:13" s="128" customFormat="1" ht="24" x14ac:dyDescent="0.25">
      <c r="A45" s="70">
        <v>20</v>
      </c>
      <c r="B45" s="24" t="s">
        <v>66</v>
      </c>
      <c r="C45" s="25" t="s">
        <v>72</v>
      </c>
      <c r="D45" s="24" t="s">
        <v>54</v>
      </c>
      <c r="E45" s="129">
        <v>219</v>
      </c>
      <c r="F45" s="59"/>
      <c r="G45" s="60"/>
      <c r="H45" s="59"/>
      <c r="I45" s="60"/>
      <c r="J45" s="59"/>
      <c r="K45" s="61">
        <f>E45*J45</f>
        <v>0</v>
      </c>
      <c r="M45" s="82"/>
    </row>
    <row r="46" spans="1:13" s="134" customFormat="1" ht="12" x14ac:dyDescent="0.25">
      <c r="A46" s="70">
        <v>21</v>
      </c>
      <c r="B46" s="131">
        <v>997241511</v>
      </c>
      <c r="C46" s="132" t="s">
        <v>102</v>
      </c>
      <c r="D46" s="133" t="s">
        <v>70</v>
      </c>
      <c r="E46" s="62">
        <v>29.5</v>
      </c>
      <c r="F46" s="59"/>
      <c r="G46" s="60"/>
      <c r="H46" s="59"/>
      <c r="I46" s="60"/>
      <c r="J46" s="59"/>
      <c r="K46" s="61">
        <f>E46*J46</f>
        <v>0</v>
      </c>
      <c r="M46" s="135"/>
    </row>
    <row r="47" spans="1:13" s="128" customFormat="1" ht="24" x14ac:dyDescent="0.25">
      <c r="A47" s="70">
        <v>22</v>
      </c>
      <c r="B47" s="24" t="s">
        <v>73</v>
      </c>
      <c r="C47" s="25" t="s">
        <v>74</v>
      </c>
      <c r="D47" s="24" t="s">
        <v>54</v>
      </c>
      <c r="E47" s="129">
        <v>219</v>
      </c>
      <c r="F47" s="59"/>
      <c r="G47" s="60"/>
      <c r="H47" s="59"/>
      <c r="I47" s="60"/>
      <c r="J47" s="59"/>
      <c r="K47" s="61">
        <f>E47*J47</f>
        <v>0</v>
      </c>
      <c r="M47" s="82"/>
    </row>
    <row r="48" spans="1:13" s="128" customFormat="1" ht="24" x14ac:dyDescent="0.25">
      <c r="A48" s="70">
        <v>23</v>
      </c>
      <c r="B48" s="24" t="s">
        <v>67</v>
      </c>
      <c r="C48" s="25" t="s">
        <v>71</v>
      </c>
      <c r="D48" s="58" t="s">
        <v>54</v>
      </c>
      <c r="E48" s="62">
        <v>100</v>
      </c>
      <c r="F48" s="59"/>
      <c r="G48" s="60"/>
      <c r="H48" s="59"/>
      <c r="I48" s="60"/>
      <c r="J48" s="59"/>
      <c r="K48" s="61">
        <f>E48*J48</f>
        <v>0</v>
      </c>
      <c r="M48" s="82"/>
    </row>
    <row r="49" spans="1:13" s="128" customFormat="1" ht="24" x14ac:dyDescent="0.25">
      <c r="A49" s="70">
        <v>24</v>
      </c>
      <c r="B49" s="24" t="s">
        <v>81</v>
      </c>
      <c r="C49" s="25" t="s">
        <v>82</v>
      </c>
      <c r="D49" s="31" t="s">
        <v>58</v>
      </c>
      <c r="E49" s="67">
        <v>48</v>
      </c>
      <c r="F49" s="66"/>
      <c r="G49" s="68"/>
      <c r="H49" s="66"/>
      <c r="I49" s="68"/>
      <c r="J49" s="66"/>
      <c r="K49" s="61">
        <f>E49*J49</f>
        <v>0</v>
      </c>
      <c r="M49" s="82"/>
    </row>
    <row r="50" spans="1:13" s="128" customFormat="1" ht="12" x14ac:dyDescent="0.25">
      <c r="A50" s="70">
        <v>25</v>
      </c>
      <c r="B50" s="130">
        <v>997241531</v>
      </c>
      <c r="C50" s="27" t="s">
        <v>101</v>
      </c>
      <c r="D50" s="58" t="s">
        <v>70</v>
      </c>
      <c r="E50" s="62">
        <v>500.33</v>
      </c>
      <c r="F50" s="59"/>
      <c r="G50" s="60"/>
      <c r="H50" s="59"/>
      <c r="I50" s="60"/>
      <c r="J50" s="59"/>
      <c r="K50" s="61">
        <f t="shared" ref="K50:K51" si="3">E50*J50</f>
        <v>0</v>
      </c>
      <c r="M50" s="82"/>
    </row>
    <row r="51" spans="1:13" s="128" customFormat="1" ht="12" x14ac:dyDescent="0.25">
      <c r="A51" s="70">
        <v>26</v>
      </c>
      <c r="B51" s="130">
        <v>997241539</v>
      </c>
      <c r="C51" s="27" t="s">
        <v>76</v>
      </c>
      <c r="D51" s="58" t="s">
        <v>70</v>
      </c>
      <c r="E51" s="62">
        <f>E50*42</f>
        <v>21013.86</v>
      </c>
      <c r="F51" s="59"/>
      <c r="G51" s="60"/>
      <c r="H51" s="59"/>
      <c r="I51" s="60"/>
      <c r="J51" s="59"/>
      <c r="K51" s="61">
        <f t="shared" si="3"/>
        <v>0</v>
      </c>
      <c r="M51" s="82"/>
    </row>
    <row r="52" spans="1:13" x14ac:dyDescent="0.25">
      <c r="A52" s="71"/>
      <c r="B52" s="46"/>
      <c r="C52" s="6"/>
      <c r="D52" s="47"/>
      <c r="E52" s="41"/>
      <c r="F52" s="44"/>
      <c r="G52" s="11"/>
      <c r="H52" s="44"/>
      <c r="I52" s="11"/>
      <c r="J52" s="44"/>
      <c r="K52" s="45"/>
    </row>
    <row r="53" spans="1:13" x14ac:dyDescent="0.25">
      <c r="A53" s="72"/>
      <c r="B53" s="17" t="s">
        <v>37</v>
      </c>
      <c r="C53" s="18" t="str">
        <f>C44</f>
        <v>Ostatní konstrukce a práce, bourání</v>
      </c>
      <c r="D53" s="19"/>
      <c r="E53" s="39"/>
      <c r="F53" s="21"/>
      <c r="G53" s="22"/>
      <c r="H53" s="23"/>
      <c r="I53" s="22"/>
      <c r="J53" s="21"/>
      <c r="K53" s="48">
        <f>SUM(K45:K52)</f>
        <v>0</v>
      </c>
    </row>
    <row r="54" spans="1:13" x14ac:dyDescent="0.25">
      <c r="A54" s="73" t="s">
        <v>28</v>
      </c>
      <c r="B54" s="2" t="s">
        <v>77</v>
      </c>
      <c r="C54" s="1" t="s">
        <v>42</v>
      </c>
      <c r="D54" s="3"/>
      <c r="E54" s="4"/>
      <c r="F54" s="3"/>
      <c r="G54" s="5"/>
      <c r="H54" s="3"/>
      <c r="I54" s="5"/>
      <c r="J54" s="3"/>
      <c r="K54" s="43"/>
    </row>
    <row r="55" spans="1:13" x14ac:dyDescent="0.25">
      <c r="A55" s="71">
        <v>27</v>
      </c>
      <c r="B55" s="37" t="s">
        <v>68</v>
      </c>
      <c r="C55" s="38" t="s">
        <v>69</v>
      </c>
      <c r="D55" s="46" t="s">
        <v>70</v>
      </c>
      <c r="E55" s="10">
        <v>2505.6</v>
      </c>
      <c r="F55" s="44"/>
      <c r="G55" s="11"/>
      <c r="H55" s="44"/>
      <c r="I55" s="11"/>
      <c r="J55" s="44"/>
      <c r="K55" s="45">
        <f>E55*J55</f>
        <v>0</v>
      </c>
    </row>
    <row r="56" spans="1:13" x14ac:dyDescent="0.25">
      <c r="A56" s="71"/>
      <c r="B56" s="46"/>
      <c r="C56" s="6"/>
      <c r="D56" s="47"/>
      <c r="E56" s="10"/>
      <c r="F56" s="44"/>
      <c r="G56" s="11"/>
      <c r="H56" s="44"/>
      <c r="I56" s="11"/>
      <c r="J56" s="44"/>
      <c r="K56" s="45"/>
    </row>
    <row r="57" spans="1:13" ht="15.75" thickBot="1" x14ac:dyDescent="0.3">
      <c r="A57" s="49"/>
      <c r="B57" s="50" t="s">
        <v>78</v>
      </c>
      <c r="C57" s="51" t="str">
        <f>C54</f>
        <v>Poplatky za skládky</v>
      </c>
      <c r="D57" s="52"/>
      <c r="E57" s="53"/>
      <c r="F57" s="54"/>
      <c r="G57" s="55"/>
      <c r="H57" s="56"/>
      <c r="I57" s="55"/>
      <c r="J57" s="54"/>
      <c r="K57" s="57">
        <f>SUM(K55:K55)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2014-09-25T05:10:47Z</cp:lastPrinted>
  <dcterms:created xsi:type="dcterms:W3CDTF">2014-03-25T12:30:43Z</dcterms:created>
  <dcterms:modified xsi:type="dcterms:W3CDTF">2014-09-25T08:22:24Z</dcterms:modified>
</cp:coreProperties>
</file>